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19200" windowHeight="10992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ACT!$A$1:$E$228</definedName>
    <definedName name="_xlnm.Print_Area" localSheetId="10">Conciliacion_Eg!$A$1:$C$48</definedName>
    <definedName name="_xlnm.Print_Area" localSheetId="9">Conciliacion_Ig!$A$1:$C$29</definedName>
    <definedName name="_xlnm.Print_Area" localSheetId="1">ESF!$A$1:$F$147</definedName>
    <definedName name="_xlnm.Print_Area" localSheetId="11">Memoria!$A$1:$H$58</definedName>
    <definedName name="_xlnm.Print_Area" localSheetId="5">VHP!$A$1:$E$35</definedName>
  </definedName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<sst xmlns="http://schemas.openxmlformats.org/spreadsheetml/2006/main" count="966" uniqueCount="661">
  <si>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</si>
  <si>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</si>
  <si>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</si>
  <si>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</si>
  <si>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</si>
  <si>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</si>
  <si>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</si>
  <si>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</si>
  <si>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</si>
  <si>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</si>
  <si>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</si>
  <si>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</si>
  <si>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</si>
  <si>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</si>
  <si>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</si>
  <si>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</si>
  <si>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</si>
  <si>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</si>
  <si>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</si>
  <si>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</si>
  <si>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</si>
  <si>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</si>
  <si>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</si>
  <si>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</si>
  <si>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</si>
  <si>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</si>
  <si>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</si>
  <si>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</si>
  <si>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</si>
  <si>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</si>
  <si>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</si>
  <si>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</si>
  <si>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</si>
  <si>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</si>
  <si>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</si>
  <si>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</si>
  <si>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</si>
  <si>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</si>
  <si>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</si>
  <si>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</si>
  <si>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</si>
  <si>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</si>
  <si>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</si>
  <si>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</si>
  <si>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</si>
  <si>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</si>
  <si>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</si>
  <si>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</si>
  <si>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</si>
  <si>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</si>
  <si>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</si>
  <si>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</si>
  <si>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</si>
  <si>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</si>
  <si>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</si>
  <si>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</si>
  <si>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</si>
  <si>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</si>
  <si>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</si>
  <si>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</si>
  <si>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</si>
  <si>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</si>
  <si>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</si>
  <si>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</si>
  <si>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</si>
  <si>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</si>
  <si>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</si>
  <si>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</si>
  <si>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</si>
  <si>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</si>
  <si>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</si>
  <si>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</si>
  <si>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</si>
  <si>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</si>
  <si>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</si>
  <si>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</si>
  <si>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</si>
  <si>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</si>
  <si>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</si>
  <si>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</si>
  <si>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</si>
  <si>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</si>
  <si>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</si>
  <si>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</si>
  <si>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</si>
  <si>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</si>
  <si>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</si>
  <si>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</si>
  <si>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</si>
  <si>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</si>
  <si>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</si>
  <si>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</si>
  <si>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</si>
  <si>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</si>
  <si>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</si>
  <si>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</si>
  <si>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</si>
  <si>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</si>
  <si>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</si>
  <si>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</si>
  <si>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</si>
  <si>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</si>
  <si>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</si>
  <si>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</si>
  <si>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</si>
  <si>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</si>
  <si>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</si>
  <si>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</si>
  <si>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</si>
  <si>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</si>
  <si>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</si>
  <si>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</si>
  <si>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</si>
  <si>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</si>
  <si>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</si>
  <si>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</si>
  <si>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</si>
  <si>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</si>
  <si>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</si>
  <si>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</si>
  <si>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</si>
  <si>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</si>
  <si>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</si>
  <si>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</si>
  <si>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</si>
  <si>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</si>
  <si>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</si>
  <si>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</si>
  <si>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</si>
  <si>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</si>
  <si>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</si>
  <si>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</si>
  <si>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</si>
  <si>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</si>
  <si>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</si>
  <si>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</si>
  <si>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</si>
  <si>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</si>
  <si>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</si>
  <si>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</si>
  <si>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</si>
  <si>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</si>
  <si>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</si>
  <si>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</si>
  <si>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</si>
  <si>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</si>
  <si>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</si>
  <si>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</si>
  <si>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</si>
  <si>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</si>
  <si>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</si>
  <si>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</si>
  <si>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</si>
  <si>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</si>
  <si>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</si>
  <si>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</si>
  <si>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</si>
  <si>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</si>
  <si>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</si>
  <si>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</si>
  <si>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</si>
  <si>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</si>
  <si>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</si>
  <si>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</si>
  <si>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</si>
  <si>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</si>
  <si>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</si>
  <si>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</si>
  <si>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</si>
  <si>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</si>
  <si>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</si>
  <si>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</si>
  <si>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</si>
  <si>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</si>
  <si>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</si>
  <si>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</si>
  <si>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</si>
  <si>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</si>
  <si>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</si>
  <si>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</si>
  <si>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</si>
  <si>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</si>
  <si>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</si>
  <si>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</si>
  <si>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</si>
  <si>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</si>
  <si>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</si>
  <si>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</si>
  <si>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</si>
  <si>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</si>
  <si>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</si>
  <si>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</si>
  <si>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</si>
  <si>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</si>
  <si>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</si>
  <si>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</si>
  <si>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</si>
  <si>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</si>
  <si>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</si>
  <si>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</si>
  <si>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</si>
  <si>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</si>
  <si>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</si>
  <si>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</si>
  <si>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</si>
  <si>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</si>
  <si>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</si>
  <si>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</si>
  <si>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</si>
  <si>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</si>
  <si>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</si>
  <si>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</si>
  <si>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</si>
  <si>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</si>
  <si>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</si>
  <si>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</si>
  <si>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</si>
  <si>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</si>
  <si>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</si>
  <si>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</si>
  <si>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</si>
  <si>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</si>
  <si>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</si>
  <si>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</si>
  <si>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</si>
  <si>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</si>
  <si>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</si>
  <si>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</si>
  <si>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</si>
  <si>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</si>
  <si>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</si>
  <si>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</si>
  <si>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</si>
  <si>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</si>
  <si>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</si>
  <si>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</si>
  <si>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</si>
  <si>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</si>
  <si>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</si>
  <si>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</si>
  <si>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</si>
  <si>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</si>
  <si>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</si>
  <si>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</si>
  <si>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</si>
  <si>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</si>
  <si>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</si>
  <si>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</si>
  <si>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</si>
  <si>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</si>
  <si>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</si>
  <si>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</si>
  <si>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</si>
  <si>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</si>
  <si>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</si>
  <si>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</si>
  <si>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</si>
  <si>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</si>
  <si>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</si>
  <si>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</si>
  <si>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</si>
  <si>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</si>
  <si>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</si>
  <si>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</si>
  <si>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</si>
  <si>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</si>
  <si>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</si>
  <si>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</si>
  <si>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</si>
  <si>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</si>
  <si>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</si>
  <si>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</si>
  <si>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</si>
  <si>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</si>
  <si>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</si>
  <si>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</si>
  <si>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</si>
  <si>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</si>
  <si>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</si>
  <si>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</si>
  <si>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</si>
  <si>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</si>
  <si>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</si>
  <si>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</si>
  <si>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</si>
  <si>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</si>
  <si>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</si>
  <si>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</si>
  <si>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</si>
  <si>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</si>
  <si>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</si>
  <si>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</si>
  <si>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</si>
  <si>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</si>
  <si>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</si>
  <si>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</si>
  <si>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</si>
  <si>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</si>
  <si>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</si>
  <si>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</si>
  <si>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</si>
  <si>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</si>
  <si>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</si>
  <si>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</si>
  <si>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</si>
  <si>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</si>
  <si>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</si>
  <si>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</si>
  <si>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</si>
  <si>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</si>
  <si>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</si>
  <si>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</si>
  <si>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</si>
  <si>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</si>
  <si>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</si>
  <si>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</si>
  <si>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</si>
  <si>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</si>
  <si>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</si>
  <si>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</si>
  <si>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</si>
  <si>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</si>
  <si>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</si>
  <si>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</si>
  <si>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</si>
  <si>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</si>
  <si>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</si>
  <si>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</si>
  <si>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</si>
  <si>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</si>
  <si>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</si>
  <si>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</si>
  <si>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</si>
  <si>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</si>
  <si>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</si>
  <si>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</si>
  <si>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</si>
  <si>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</si>
  <si>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</si>
  <si>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</si>
  <si>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</si>
  <si>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</si>
  <si>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</si>
  <si>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</si>
  <si>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</si>
  <si>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</si>
  <si>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</si>
  <si>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</si>
  <si>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</si>
  <si>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</si>
  <si>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</si>
  <si>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</si>
  <si>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</si>
  <si>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</si>
  <si>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</si>
  <si>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</si>
  <si>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</si>
  <si>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</si>
  <si>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</si>
  <si>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</si>
  <si>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</si>
  <si>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</si>
  <si>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</si>
  <si>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</si>
  <si>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</si>
  <si>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</si>
  <si>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</si>
  <si>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</si>
  <si>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</si>
  <si>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</si>
  <si>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</si>
  <si>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</si>
  <si>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</si>
  <si>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</si>
  <si>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</si>
  <si>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</si>
  <si>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</si>
  <si>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</si>
  <si>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</si>
  <si>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</si>
  <si>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</si>
  <si>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</si>
  <si>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</si>
  <si>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</si>
  <si>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</si>
  <si>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</si>
  <si>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</si>
  <si>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</si>
  <si>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</si>
  <si>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</si>
  <si>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</si>
  <si>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</si>
  <si>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</si>
  <si>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</si>
  <si>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</si>
  <si>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</si>
  <si>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</si>
  <si>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</si>
  <si>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</si>
  <si>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</si>
  <si>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</si>
  <si>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</si>
  <si>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</si>
  <si>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</si>
  <si>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</si>
  <si>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</si>
  <si>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</si>
  <si>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</si>
  <si>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</si>
  <si>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</si>
  <si>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</si>
  <si>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</si>
  <si>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</si>
  <si>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</si>
  <si>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</si>
  <si>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</si>
  <si>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</si>
  <si>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</si>
  <si>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</si>
  <si>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</si>
  <si>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</si>
  <si>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</si>
  <si>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</si>
  <si>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</si>
  <si>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</si>
  <si>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</si>
  <si>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</si>
  <si>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</si>
  <si>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</si>
  <si>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</si>
  <si>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</si>
  <si>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</si>
  <si>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</si>
  <si>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</si>
  <si>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</si>
  <si>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</si>
  <si>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</si>
  <si>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</si>
  <si>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</si>
  <si>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</si>
  <si>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</si>
  <si>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</si>
  <si>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</si>
  <si>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</si>
  <si>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</si>
  <si>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</si>
  <si>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</si>
  <si>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</si>
  <si>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</si>
  <si>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</si>
  <si>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</si>
  <si>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</si>
  <si>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</si>
  <si>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</si>
  <si>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</si>
  <si>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</si>
  <si>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</si>
  <si>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</si>
  <si>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</si>
  <si>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</si>
  <si>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</si>
  <si>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</si>
  <si>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</si>
  <si>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</si>
  <si>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</si>
  <si>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</si>
  <si>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</si>
  <si>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</si>
  <si>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</si>
  <si>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</si>
  <si>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</si>
  <si>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</si>
  <si>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</si>
  <si>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</si>
  <si>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</si>
  <si>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</si>
  <si>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</si>
  <si>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</si>
  <si>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</si>
  <si>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</si>
  <si>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</si>
  <si>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</si>
  <si>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</si>
  <si>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</si>
  <si>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</si>
  <si>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</si>
  <si>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</si>
  <si>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</si>
  <si>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</si>
  <si>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</si>
  <si>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</si>
  <si>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</si>
  <si>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</si>
  <si>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</si>
  <si>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</si>
  <si>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</si>
  <si>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</si>
  <si>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</si>
  <si>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</si>
  <si>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</si>
  <si>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</si>
  <si>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</si>
  <si>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</si>
  <si>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</si>
  <si>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</si>
  <si>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</si>
  <si>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</si>
  <si>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</si>
  <si>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</si>
  <si>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</si>
  <si>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</si>
  <si>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</si>
  <si>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</si>
  <si>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</si>
  <si>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</si>
  <si>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</si>
  <si>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</si>
  <si>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</si>
  <si>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</si>
  <si>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</si>
  <si>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</si>
  <si>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</si>
  <si>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</si>
  <si>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</si>
  <si>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</si>
  <si>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</si>
  <si>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</si>
  <si>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</si>
  <si>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</si>
  <si>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</si>
  <si>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</si>
  <si>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</si>
  <si>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</si>
  <si>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</si>
  <si>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</si>
  <si>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</si>
  <si>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</si>
  <si>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</si>
  <si>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</si>
  <si>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</si>
  <si>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</si>
  <si>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</si>
  <si>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</si>
  <si>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</si>
  <si>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</si>
  <si>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</si>
  <si>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</si>
  <si>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</si>
  <si>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</si>
  <si>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</si>
  <si>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</si>
  <si>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</si>
  <si>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</si>
  <si>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</si>
  <si>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</si>
  <si>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</si>
  <si>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</si>
  <si>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</si>
  <si>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</si>
  <si>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</si>
  <si>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</si>
  <si>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</si>
  <si>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</si>
  <si>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</si>
  <si>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</si>
  <si>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</si>
  <si>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</si>
  <si>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</si>
  <si>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</si>
  <si>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</si>
  <si>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</si>
  <si>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</si>
  <si>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</si>
  <si>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</si>
  <si>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</si>
  <si>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</si>
  <si>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</si>
  <si>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</si>
  <si>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</si>
  <si>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</si>
  <si>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</si>
  <si>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</si>
  <si>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</si>
  <si>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</si>
  <si>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</si>
  <si>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</si>
  <si>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</si>
  <si>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</si>
  <si>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</si>
  <si>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</si>
  <si>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</si>
  <si>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</si>
  <si>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</si>
  <si>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</si>
  <si>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</si>
  <si>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</si>
  <si>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</si>
  <si>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</si>
  <si>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</si>
  <si>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</si>
  <si>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</si>
  <si>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</si>
  <si>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</si>
  <si>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</si>
  <si>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</si>
  <si>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</si>
  <si>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</si>
  <si>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</si>
  <si>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</si>
  <si>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</si>
  <si>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</si>
  <si>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</si>
  <si>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</si>
  <si>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</si>
  <si>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</si>
  <si>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</si>
  <si>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</si>
  <si>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</si>
  <si>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</si>
  <si>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</si>
  <si>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</si>
  <si>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</si>
  <si>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</si>
  <si>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</si>
  <si>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</si>
  <si>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</si>
  <si>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</si>
  <si>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</si>
  <si>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</si>
  <si>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</si>
  <si>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</si>
  <si>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</si>
  <si>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</si>
  <si>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</si>
  <si>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</si>
  <si>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</si>
  <si>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</si>
  <si>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</si>
  <si>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</si>
  <si>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</si>
  <si>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</si>
  <si>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</si>
  <si>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</si>
  <si>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</si>
  <si>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</si>
  <si>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</si>
  <si>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</si>
  <si>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</si>
  <si>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</si>
  <si>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</si>
  <si>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</si>
  <si>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</si>
  <si>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PARA EL DESARROLLO INTEGRAL DE LA FAMILIA DEL MUNICIPIO DE ACAMBARO GUANAJUATO</t>
  </si>
  <si>
    <t>Correspondiente 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</si>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</sst>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0" xfId="3" applyFont="1" applyFill="1" applyBorder="1" applyAlignment="1" applyProtection="1">
      <alignment vertical="top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tabSelected="1" zoomScaleNormal="100" zoomScaleSheetLayoutView="100" workbookViewId="0">
      <pane ySplit="4" topLeftCell="A20" activePane="bottomLeft" state="frozen"/>
      <selection activeCell="A14" sqref="A14:B14"/>
      <selection pane="bottomLeft" activeCell="K43" sqref="K43"/>
    </sheetView>
  </sheetViews>
  <sheetFormatPr baseColWidth="10" defaultColWidth="12.88671875" defaultRowHeight="10.199999999999999" x14ac:dyDescent="0.2"/>
  <cols>
    <col min="1" max="1" width="14.6640625" style="36" customWidth="1"/>
    <col min="2" max="2" width="73.88671875" style="36" bestFit="1" customWidth="1"/>
    <col min="3" max="3" width="8" style="36" customWidth="1"/>
    <col min="4" max="16384" width="12.88671875" style="36"/>
  </cols>
  <sheetData>
    <row r="1" spans="1:5" ht="18.899999999999999" customHeight="1" x14ac:dyDescent="0.2">
      <c r="A1" s="167" t="s">
        <v>652</v>
      </c>
      <c r="B1" s="167"/>
      <c r="C1" s="72"/>
      <c r="D1" s="69" t="s">
        <v>244</v>
      </c>
      <c r="E1" s="70">
        <v>2019</v>
      </c>
    </row>
    <row r="2" spans="1:5" ht="18.899999999999999" customHeight="1" x14ac:dyDescent="0.2">
      <c r="A2" s="168" t="s">
        <v>557</v>
      </c>
      <c r="B2" s="168"/>
      <c r="C2" s="91"/>
      <c r="D2" s="69" t="s">
        <v>246</v>
      </c>
      <c r="E2" s="72" t="s">
        <v>247</v>
      </c>
    </row>
    <row r="3" spans="1:5" ht="18.899999999999999" customHeight="1" x14ac:dyDescent="0.2">
      <c r="A3" s="169" t="s">
        <v>653</v>
      </c>
      <c r="B3" s="169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5" x14ac:dyDescent="0.2">
      <c r="A33" s="39"/>
      <c r="B33" s="41"/>
    </row>
    <row r="34" spans="1:5" x14ac:dyDescent="0.2">
      <c r="A34" s="100" t="s">
        <v>86</v>
      </c>
      <c r="B34" s="101" t="s">
        <v>81</v>
      </c>
    </row>
    <row r="35" spans="1:5" x14ac:dyDescent="0.2">
      <c r="A35" s="100" t="s">
        <v>87</v>
      </c>
      <c r="B35" s="101" t="s">
        <v>82</v>
      </c>
    </row>
    <row r="36" spans="1:5" x14ac:dyDescent="0.2">
      <c r="A36" s="39"/>
      <c r="B36" s="42"/>
    </row>
    <row r="37" spans="1:5" x14ac:dyDescent="0.2">
      <c r="A37" s="39"/>
      <c r="B37" s="40" t="s">
        <v>84</v>
      </c>
    </row>
    <row r="38" spans="1:5" x14ac:dyDescent="0.2">
      <c r="A38" s="39" t="s">
        <v>85</v>
      </c>
      <c r="B38" s="101" t="s">
        <v>33</v>
      </c>
    </row>
    <row r="39" spans="1:5" x14ac:dyDescent="0.2">
      <c r="A39" s="39"/>
      <c r="B39" s="101" t="s">
        <v>34</v>
      </c>
    </row>
    <row r="40" spans="1:5" ht="10.8" thickBot="1" x14ac:dyDescent="0.25">
      <c r="A40" s="43"/>
      <c r="B40" s="44"/>
    </row>
    <row r="43" spans="1:5" ht="14.4" x14ac:dyDescent="0.3">
      <c r="B43" t="s">
        <v>654</v>
      </c>
      <c r="C43" s="33"/>
      <c r="D43" s="33"/>
      <c r="E43" s="33"/>
    </row>
    <row r="44" spans="1:5" ht="14.4" x14ac:dyDescent="0.3">
      <c r="B44" s="165"/>
      <c r="C44"/>
      <c r="D44"/>
      <c r="E44" s="165"/>
    </row>
    <row r="45" spans="1:5" ht="14.4" x14ac:dyDescent="0.3">
      <c r="B45" s="165"/>
      <c r="C45"/>
      <c r="D45"/>
      <c r="E45" s="165"/>
    </row>
    <row r="46" spans="1:5" ht="14.4" x14ac:dyDescent="0.3">
      <c r="B46" s="165"/>
      <c r="C46"/>
      <c r="D46"/>
      <c r="E46" s="165"/>
    </row>
    <row r="47" spans="1:5" ht="14.4" x14ac:dyDescent="0.3">
      <c r="B47" s="166" t="s">
        <v>655</v>
      </c>
      <c r="C47"/>
      <c r="D47"/>
      <c r="E47" s="166" t="s">
        <v>656</v>
      </c>
    </row>
    <row r="48" spans="1:5" ht="14.4" x14ac:dyDescent="0.3">
      <c r="B48" s="166" t="s">
        <v>657</v>
      </c>
      <c r="C48"/>
      <c r="D48"/>
      <c r="E48" s="166" t="s">
        <v>658</v>
      </c>
    </row>
    <row r="49" spans="2:5" ht="14.4" x14ac:dyDescent="0.3">
      <c r="B49" s="166" t="s">
        <v>659</v>
      </c>
      <c r="C49"/>
      <c r="D49"/>
      <c r="E49" s="166" t="s">
        <v>660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opLeftCell="A130" zoomScale="106" zoomScaleNormal="106" workbookViewId="0">
      <selection activeCell="B144" sqref="B144:E146"/>
    </sheetView>
  </sheetViews>
  <sheetFormatPr baseColWidth="10" defaultColWidth="9.109375" defaultRowHeight="10.199999999999999" x14ac:dyDescent="0.2"/>
  <cols>
    <col min="1" max="1" width="10" style="75" customWidth="1"/>
    <col min="2" max="2" width="64.5546875" style="75" bestFit="1" customWidth="1"/>
    <col min="3" max="3" width="16.44140625" style="75" bestFit="1" customWidth="1"/>
    <col min="4" max="4" width="19.109375" style="75" customWidth="1"/>
    <col min="5" max="5" width="28" style="75" customWidth="1"/>
    <col min="6" max="6" width="22.6640625" style="75" customWidth="1"/>
    <col min="7" max="8" width="16.6640625" style="75" customWidth="1"/>
    <col min="9" max="9" width="27.109375" style="75" customWidth="1"/>
    <col min="10" max="16384" width="9.109375" style="75"/>
  </cols>
  <sheetData>
    <row r="1" spans="1:8" s="71" customFormat="1" ht="18.899999999999999" customHeight="1" x14ac:dyDescent="0.3">
      <c r="A1" s="170" t="s">
        <v>652</v>
      </c>
      <c r="B1" s="171"/>
      <c r="C1" s="171"/>
      <c r="D1" s="171"/>
      <c r="E1" s="171"/>
      <c r="F1" s="171"/>
      <c r="G1" s="69" t="s">
        <v>244</v>
      </c>
      <c r="H1" s="80">
        <v>2019</v>
      </c>
    </row>
    <row r="2" spans="1:8" s="71" customFormat="1" ht="18.899999999999999" customHeight="1" x14ac:dyDescent="0.3">
      <c r="A2" s="170" t="s">
        <v>245</v>
      </c>
      <c r="B2" s="171"/>
      <c r="C2" s="171"/>
      <c r="D2" s="171"/>
      <c r="E2" s="171"/>
      <c r="F2" s="171"/>
      <c r="G2" s="69" t="s">
        <v>246</v>
      </c>
      <c r="H2" s="80" t="str">
        <f>'Notas a los Edos Financieros'!E2</f>
        <v>Trimestral</v>
      </c>
    </row>
    <row r="3" spans="1:8" s="71" customFormat="1" ht="18.899999999999999" customHeight="1" x14ac:dyDescent="0.3">
      <c r="A3" s="170" t="s">
        <v>653</v>
      </c>
      <c r="B3" s="171"/>
      <c r="C3" s="171"/>
      <c r="D3" s="171"/>
      <c r="E3" s="171"/>
      <c r="F3" s="171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400754.63</v>
      </c>
      <c r="D15" s="79">
        <v>380267.09</v>
      </c>
      <c r="E15" s="79">
        <v>356273.16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255</v>
      </c>
      <c r="C16" s="79">
        <v>16</v>
      </c>
      <c r="D16" s="79">
        <v>6016</v>
      </c>
      <c r="E16" s="79">
        <v>136541.71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-5460.95</v>
      </c>
      <c r="D20" s="79">
        <v>-5460.95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10000</v>
      </c>
      <c r="D21" s="79">
        <v>10000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5447.71</v>
      </c>
      <c r="D23" s="79">
        <v>5447.71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2835870.16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2826390.16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9480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2912768.1</v>
      </c>
      <c r="D60" s="79">
        <f t="shared" ref="D60:E60" si="0">SUM(D61:D68)</f>
        <v>104817.16</v>
      </c>
      <c r="E60" s="79">
        <f t="shared" si="0"/>
        <v>-147221.22</v>
      </c>
    </row>
    <row r="61" spans="1:9" x14ac:dyDescent="0.2">
      <c r="A61" s="77">
        <v>1241</v>
      </c>
      <c r="B61" s="75" t="s">
        <v>293</v>
      </c>
      <c r="C61" s="79">
        <v>470318.65</v>
      </c>
      <c r="D61" s="79">
        <v>27504.66</v>
      </c>
      <c r="E61" s="79">
        <v>-29450.91</v>
      </c>
    </row>
    <row r="62" spans="1:9" x14ac:dyDescent="0.2">
      <c r="A62" s="77">
        <v>1242</v>
      </c>
      <c r="B62" s="75" t="s">
        <v>294</v>
      </c>
      <c r="C62" s="79">
        <v>0</v>
      </c>
      <c r="D62" s="79">
        <v>0</v>
      </c>
      <c r="E62" s="79">
        <v>0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2377407.9900000002</v>
      </c>
      <c r="D64" s="79">
        <v>77312.5</v>
      </c>
      <c r="E64" s="79">
        <v>-117770.31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65041.46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178703.41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178703.41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9183029.1899999995</v>
      </c>
      <c r="D101" s="79">
        <f>SUM(D102:D110)</f>
        <v>9183029.1899999995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2757273.26</v>
      </c>
      <c r="D102" s="79">
        <f>C102</f>
        <v>2757273.26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7040301.9699999997</v>
      </c>
      <c r="D103" s="79">
        <f t="shared" ref="D103:D110" si="1">C103</f>
        <v>7040301.9699999997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464</v>
      </c>
      <c r="D104" s="79">
        <f t="shared" si="1"/>
        <v>464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1032445.93</v>
      </c>
      <c r="D108" s="79">
        <f t="shared" si="1"/>
        <v>1032445.93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-1647455.97</v>
      </c>
      <c r="D110" s="79">
        <f t="shared" si="1"/>
        <v>-1647455.97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  <row r="143" spans="1:8" ht="14.4" x14ac:dyDescent="0.3">
      <c r="B143" s="165"/>
      <c r="C143"/>
      <c r="D143"/>
      <c r="E143" s="165"/>
    </row>
    <row r="144" spans="1:8" ht="14.4" x14ac:dyDescent="0.3">
      <c r="B144" s="166" t="s">
        <v>655</v>
      </c>
      <c r="C144"/>
      <c r="D144" s="166" t="s">
        <v>656</v>
      </c>
      <c r="E144" s="194"/>
    </row>
    <row r="145" spans="2:5" ht="14.4" x14ac:dyDescent="0.3">
      <c r="B145" s="166" t="s">
        <v>657</v>
      </c>
      <c r="C145"/>
      <c r="D145" s="166" t="s">
        <v>658</v>
      </c>
      <c r="E145" s="194"/>
    </row>
    <row r="146" spans="2:5" ht="14.4" x14ac:dyDescent="0.3">
      <c r="B146" s="166" t="s">
        <v>659</v>
      </c>
      <c r="C146"/>
      <c r="D146" s="166" t="s">
        <v>660</v>
      </c>
      <c r="E146" s="194"/>
    </row>
    <row r="147" spans="2:5" x14ac:dyDescent="0.2">
      <c r="B147" s="194"/>
      <c r="C147" s="194"/>
      <c r="D147" s="194"/>
      <c r="E147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11.44140625" style="9" customWidth="1"/>
    <col min="2" max="2" width="124.33203125" style="9" customWidth="1"/>
    <col min="3" max="3" width="11.44140625" style="9" customWidth="1"/>
    <col min="4" max="16384" width="11.441406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199" zoomScaleNormal="100" workbookViewId="0">
      <selection activeCell="B225" sqref="B225:E227"/>
    </sheetView>
  </sheetViews>
  <sheetFormatPr baseColWidth="10" defaultColWidth="9.109375" defaultRowHeight="10.199999999999999" x14ac:dyDescent="0.2"/>
  <cols>
    <col min="1" max="1" width="10" style="75" customWidth="1"/>
    <col min="2" max="2" width="83" style="75" customWidth="1"/>
    <col min="3" max="4" width="15.6640625" style="75" customWidth="1"/>
    <col min="5" max="5" width="16.6640625" style="75" customWidth="1"/>
    <col min="6" max="16384" width="9.109375" style="75"/>
  </cols>
  <sheetData>
    <row r="1" spans="1:5" s="81" customFormat="1" ht="18.899999999999999" customHeight="1" x14ac:dyDescent="0.3">
      <c r="A1" s="168" t="s">
        <v>652</v>
      </c>
      <c r="B1" s="168"/>
      <c r="C1" s="168"/>
      <c r="D1" s="69" t="s">
        <v>244</v>
      </c>
      <c r="E1" s="80">
        <v>2019</v>
      </c>
    </row>
    <row r="2" spans="1:5" s="71" customFormat="1" ht="18.899999999999999" customHeight="1" x14ac:dyDescent="0.3">
      <c r="A2" s="168" t="s">
        <v>359</v>
      </c>
      <c r="B2" s="168"/>
      <c r="C2" s="168"/>
      <c r="D2" s="69" t="s">
        <v>246</v>
      </c>
      <c r="E2" s="80" t="str">
        <f>'Notas a los Edos Financieros'!E2</f>
        <v>Trimestral</v>
      </c>
    </row>
    <row r="3" spans="1:5" s="71" customFormat="1" ht="18.899999999999999" customHeight="1" x14ac:dyDescent="0.3">
      <c r="A3" s="168" t="s">
        <v>653</v>
      </c>
      <c r="B3" s="168"/>
      <c r="C3" s="168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2679937.58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0.399999999999999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0.399999999999999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2679937.58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828041.53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0.399999999999999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1851896.05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0.399999999999999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0.399999999999999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0.399999999999999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0.399999999999999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0.399999999999999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0.399999999999999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0.399999999999999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0.6" x14ac:dyDescent="0.2">
      <c r="A58" s="105">
        <v>4200</v>
      </c>
      <c r="B58" s="107" t="s">
        <v>575</v>
      </c>
      <c r="C58" s="110">
        <f>+C59+C65</f>
        <v>9071698.0099999998</v>
      </c>
      <c r="D58" s="160"/>
      <c r="E58" s="104"/>
    </row>
    <row r="59" spans="1:5" x14ac:dyDescent="0.2">
      <c r="A59" s="105">
        <v>4210</v>
      </c>
      <c r="B59" s="107" t="s">
        <v>576</v>
      </c>
      <c r="C59" s="110">
        <f>SUM(C60:C64)</f>
        <v>432266.25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432266.25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8639431.7599999998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8639431.7599999998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63000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63000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63000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10980012.560000001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10661507.01</v>
      </c>
      <c r="D100" s="112">
        <f>C100/$C$99</f>
        <v>0.97099224174293652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8262595.2599999998</v>
      </c>
      <c r="D101" s="112">
        <f t="shared" ref="D101:D164" si="0">C101/$C$99</f>
        <v>0.75251236871080585</v>
      </c>
      <c r="E101" s="111"/>
    </row>
    <row r="102" spans="1:5" x14ac:dyDescent="0.2">
      <c r="A102" s="109">
        <v>5111</v>
      </c>
      <c r="B102" s="106" t="s">
        <v>418</v>
      </c>
      <c r="C102" s="110">
        <v>6222597.0300000003</v>
      </c>
      <c r="D102" s="112">
        <f t="shared" si="0"/>
        <v>0.56672039271328478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1140125.18</v>
      </c>
      <c r="D104" s="112">
        <f t="shared" si="0"/>
        <v>0.10383641856234815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899873.05</v>
      </c>
      <c r="D106" s="112">
        <f t="shared" si="0"/>
        <v>8.195555743517291E-2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1206634.8999999997</v>
      </c>
      <c r="D108" s="112">
        <f t="shared" si="0"/>
        <v>0.10989376318163334</v>
      </c>
      <c r="E108" s="111"/>
    </row>
    <row r="109" spans="1:5" x14ac:dyDescent="0.2">
      <c r="A109" s="109">
        <v>5121</v>
      </c>
      <c r="B109" s="106" t="s">
        <v>425</v>
      </c>
      <c r="C109" s="110">
        <v>437552.57</v>
      </c>
      <c r="D109" s="112">
        <f t="shared" si="0"/>
        <v>3.9849915253648852E-2</v>
      </c>
      <c r="E109" s="111"/>
    </row>
    <row r="110" spans="1:5" x14ac:dyDescent="0.2">
      <c r="A110" s="109">
        <v>5122</v>
      </c>
      <c r="B110" s="106" t="s">
        <v>426</v>
      </c>
      <c r="C110" s="110">
        <v>133907.12</v>
      </c>
      <c r="D110" s="112">
        <f t="shared" si="0"/>
        <v>1.2195534319133783E-2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35752</v>
      </c>
      <c r="D112" s="112">
        <f t="shared" si="0"/>
        <v>3.2560982789986898E-3</v>
      </c>
      <c r="E112" s="111"/>
    </row>
    <row r="113" spans="1:5" x14ac:dyDescent="0.2">
      <c r="A113" s="109">
        <v>5125</v>
      </c>
      <c r="B113" s="106" t="s">
        <v>429</v>
      </c>
      <c r="C113" s="110">
        <v>10567.26</v>
      </c>
      <c r="D113" s="112">
        <f t="shared" si="0"/>
        <v>9.6240873516814987E-4</v>
      </c>
      <c r="E113" s="111"/>
    </row>
    <row r="114" spans="1:5" x14ac:dyDescent="0.2">
      <c r="A114" s="109">
        <v>5126</v>
      </c>
      <c r="B114" s="106" t="s">
        <v>430</v>
      </c>
      <c r="C114" s="110">
        <v>476451.68</v>
      </c>
      <c r="D114" s="112">
        <f t="shared" si="0"/>
        <v>4.3392635244854399E-2</v>
      </c>
      <c r="E114" s="111"/>
    </row>
    <row r="115" spans="1:5" x14ac:dyDescent="0.2">
      <c r="A115" s="109">
        <v>5127</v>
      </c>
      <c r="B115" s="106" t="s">
        <v>431</v>
      </c>
      <c r="C115" s="110">
        <v>41726.379999999997</v>
      </c>
      <c r="D115" s="112">
        <f t="shared" si="0"/>
        <v>3.8002124106859851E-3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70677.89</v>
      </c>
      <c r="D117" s="112">
        <f t="shared" si="0"/>
        <v>6.4369589391435082E-3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1192276.8500000001</v>
      </c>
      <c r="D118" s="112">
        <f t="shared" si="0"/>
        <v>0.1085861098504973</v>
      </c>
      <c r="E118" s="111"/>
    </row>
    <row r="119" spans="1:5" x14ac:dyDescent="0.2">
      <c r="A119" s="109">
        <v>5131</v>
      </c>
      <c r="B119" s="106" t="s">
        <v>435</v>
      </c>
      <c r="C119" s="110">
        <v>199190.8</v>
      </c>
      <c r="D119" s="112">
        <f t="shared" si="0"/>
        <v>1.8141217863962077E-2</v>
      </c>
      <c r="E119" s="111"/>
    </row>
    <row r="120" spans="1:5" x14ac:dyDescent="0.2">
      <c r="A120" s="109">
        <v>5132</v>
      </c>
      <c r="B120" s="106" t="s">
        <v>436</v>
      </c>
      <c r="C120" s="110">
        <v>27000</v>
      </c>
      <c r="D120" s="112">
        <f t="shared" si="0"/>
        <v>2.4590135805819149E-3</v>
      </c>
      <c r="E120" s="111"/>
    </row>
    <row r="121" spans="1:5" x14ac:dyDescent="0.2">
      <c r="A121" s="109">
        <v>5133</v>
      </c>
      <c r="B121" s="106" t="s">
        <v>437</v>
      </c>
      <c r="C121" s="110">
        <v>8882.18</v>
      </c>
      <c r="D121" s="112">
        <f t="shared" si="0"/>
        <v>8.08940786858262E-4</v>
      </c>
      <c r="E121" s="111"/>
    </row>
    <row r="122" spans="1:5" x14ac:dyDescent="0.2">
      <c r="A122" s="109">
        <v>5134</v>
      </c>
      <c r="B122" s="106" t="s">
        <v>438</v>
      </c>
      <c r="C122" s="110">
        <v>119342.54</v>
      </c>
      <c r="D122" s="112">
        <f t="shared" si="0"/>
        <v>1.0869071355597792E-2</v>
      </c>
      <c r="E122" s="111"/>
    </row>
    <row r="123" spans="1:5" x14ac:dyDescent="0.2">
      <c r="A123" s="109">
        <v>5135</v>
      </c>
      <c r="B123" s="106" t="s">
        <v>439</v>
      </c>
      <c r="C123" s="110">
        <v>388302.56</v>
      </c>
      <c r="D123" s="112">
        <f t="shared" si="0"/>
        <v>3.5364491422767548E-2</v>
      </c>
      <c r="E123" s="111"/>
    </row>
    <row r="124" spans="1:5" x14ac:dyDescent="0.2">
      <c r="A124" s="109">
        <v>5136</v>
      </c>
      <c r="B124" s="106" t="s">
        <v>440</v>
      </c>
      <c r="C124" s="110">
        <v>26334</v>
      </c>
      <c r="D124" s="112">
        <f t="shared" si="0"/>
        <v>2.3983579122608943E-3</v>
      </c>
      <c r="E124" s="111"/>
    </row>
    <row r="125" spans="1:5" x14ac:dyDescent="0.2">
      <c r="A125" s="109">
        <v>5137</v>
      </c>
      <c r="B125" s="106" t="s">
        <v>441</v>
      </c>
      <c r="C125" s="110">
        <v>12614.38</v>
      </c>
      <c r="D125" s="112">
        <f t="shared" si="0"/>
        <v>1.1488493233563295E-3</v>
      </c>
      <c r="E125" s="111"/>
    </row>
    <row r="126" spans="1:5" x14ac:dyDescent="0.2">
      <c r="A126" s="109">
        <v>5138</v>
      </c>
      <c r="B126" s="106" t="s">
        <v>442</v>
      </c>
      <c r="C126" s="110">
        <v>246082.39</v>
      </c>
      <c r="D126" s="112">
        <f t="shared" si="0"/>
        <v>2.2411849590816862E-2</v>
      </c>
      <c r="E126" s="111"/>
    </row>
    <row r="127" spans="1:5" x14ac:dyDescent="0.2">
      <c r="A127" s="109">
        <v>5139</v>
      </c>
      <c r="B127" s="106" t="s">
        <v>443</v>
      </c>
      <c r="C127" s="110">
        <v>164528</v>
      </c>
      <c r="D127" s="112">
        <f t="shared" si="0"/>
        <v>1.4984318014295605E-2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213688.39</v>
      </c>
      <c r="D128" s="112">
        <f t="shared" si="0"/>
        <v>1.9461579741580914E-2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213688.39</v>
      </c>
      <c r="D138" s="112">
        <f t="shared" si="0"/>
        <v>1.9461579741580914E-2</v>
      </c>
      <c r="E138" s="111"/>
    </row>
    <row r="139" spans="1:5" x14ac:dyDescent="0.2">
      <c r="A139" s="109">
        <v>5241</v>
      </c>
      <c r="B139" s="106" t="s">
        <v>453</v>
      </c>
      <c r="C139" s="110">
        <v>213688.39</v>
      </c>
      <c r="D139" s="112">
        <f t="shared" si="0"/>
        <v>1.9461579741580914E-2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104817.16</v>
      </c>
      <c r="D186" s="112">
        <f t="shared" si="1"/>
        <v>9.5461785154824993E-3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104817.16</v>
      </c>
      <c r="D187" s="112">
        <f t="shared" si="1"/>
        <v>9.5461785154824993E-3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104817.16</v>
      </c>
      <c r="D192" s="112">
        <f t="shared" si="1"/>
        <v>9.5461785154824993E-3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  <row r="225" spans="2:5" ht="14.4" x14ac:dyDescent="0.3">
      <c r="B225" s="166" t="s">
        <v>655</v>
      </c>
      <c r="C225"/>
      <c r="D225" s="166" t="s">
        <v>656</v>
      </c>
      <c r="E225" s="194"/>
    </row>
    <row r="226" spans="2:5" ht="14.4" x14ac:dyDescent="0.3">
      <c r="B226" s="166" t="s">
        <v>657</v>
      </c>
      <c r="C226"/>
      <c r="D226" s="166" t="s">
        <v>658</v>
      </c>
      <c r="E226" s="194"/>
    </row>
    <row r="227" spans="2:5" ht="14.4" x14ac:dyDescent="0.3">
      <c r="B227" s="166" t="s">
        <v>659</v>
      </c>
      <c r="C227"/>
      <c r="D227" s="166" t="s">
        <v>660</v>
      </c>
      <c r="E227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3" sqref="A33:E35"/>
    </sheetView>
  </sheetViews>
  <sheetFormatPr baseColWidth="10" defaultColWidth="9.109375" defaultRowHeight="10.199999999999999" x14ac:dyDescent="0.2"/>
  <cols>
    <col min="1" max="1" width="10" style="84" customWidth="1"/>
    <col min="2" max="2" width="48.109375" style="84" customWidth="1"/>
    <col min="3" max="3" width="22.88671875" style="84" customWidth="1"/>
    <col min="4" max="5" width="16.6640625" style="84" customWidth="1"/>
    <col min="6" max="16384" width="9.109375" style="84"/>
  </cols>
  <sheetData>
    <row r="1" spans="1:5" ht="18.899999999999999" customHeight="1" x14ac:dyDescent="0.2">
      <c r="A1" s="172" t="s">
        <v>652</v>
      </c>
      <c r="B1" s="172"/>
      <c r="C1" s="172"/>
      <c r="D1" s="82" t="s">
        <v>244</v>
      </c>
      <c r="E1" s="83">
        <v>2019</v>
      </c>
    </row>
    <row r="2" spans="1:5" ht="18.899999999999999" customHeight="1" x14ac:dyDescent="0.2">
      <c r="A2" s="172" t="s">
        <v>524</v>
      </c>
      <c r="B2" s="172"/>
      <c r="C2" s="172"/>
      <c r="D2" s="82" t="s">
        <v>246</v>
      </c>
      <c r="E2" s="83" t="str">
        <f>ESF!H2</f>
        <v>Trimestral</v>
      </c>
    </row>
    <row r="3" spans="1:5" ht="18.899999999999999" customHeight="1" x14ac:dyDescent="0.2">
      <c r="A3" s="172" t="s">
        <v>653</v>
      </c>
      <c r="B3" s="172"/>
      <c r="C3" s="172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2401985.46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834623.03</v>
      </c>
    </row>
    <row r="15" spans="1:5" x14ac:dyDescent="0.2">
      <c r="A15" s="88">
        <v>3220</v>
      </c>
      <c r="B15" s="84" t="s">
        <v>529</v>
      </c>
      <c r="C15" s="89">
        <v>-8674897.2300000004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2454251.33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2454251.33</v>
      </c>
    </row>
    <row r="33" spans="2:5" ht="14.4" x14ac:dyDescent="0.3">
      <c r="B33" s="166" t="s">
        <v>655</v>
      </c>
      <c r="C33"/>
      <c r="D33" s="166" t="s">
        <v>656</v>
      </c>
      <c r="E33" s="194"/>
    </row>
    <row r="34" spans="2:5" ht="14.4" x14ac:dyDescent="0.3">
      <c r="B34" s="166" t="s">
        <v>657</v>
      </c>
      <c r="C34"/>
      <c r="D34" s="166" t="s">
        <v>658</v>
      </c>
      <c r="E34" s="194"/>
    </row>
    <row r="35" spans="2:5" ht="14.4" x14ac:dyDescent="0.3">
      <c r="B35" s="166" t="s">
        <v>659</v>
      </c>
      <c r="C35"/>
      <c r="D35" s="166" t="s">
        <v>660</v>
      </c>
      <c r="E35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62" workbookViewId="0">
      <selection activeCell="B86" sqref="B86:E88"/>
    </sheetView>
  </sheetViews>
  <sheetFormatPr baseColWidth="10" defaultColWidth="9.109375" defaultRowHeight="10.199999999999999" x14ac:dyDescent="0.2"/>
  <cols>
    <col min="1" max="1" width="10" style="84" customWidth="1"/>
    <col min="2" max="2" width="63.44140625" style="84" bestFit="1" customWidth="1"/>
    <col min="3" max="3" width="15.33203125" style="84" bestFit="1" customWidth="1"/>
    <col min="4" max="4" width="16.44140625" style="84" bestFit="1" customWidth="1"/>
    <col min="5" max="5" width="19.109375" style="84" customWidth="1"/>
    <col min="6" max="16384" width="9.109375" style="84"/>
  </cols>
  <sheetData>
    <row r="1" spans="1:5" s="90" customFormat="1" ht="18.899999999999999" customHeight="1" x14ac:dyDescent="0.3">
      <c r="A1" s="172" t="s">
        <v>652</v>
      </c>
      <c r="B1" s="172"/>
      <c r="C1" s="172"/>
      <c r="D1" s="82" t="s">
        <v>244</v>
      </c>
      <c r="E1" s="83">
        <v>2019</v>
      </c>
    </row>
    <row r="2" spans="1:5" s="90" customFormat="1" ht="18.899999999999999" customHeight="1" x14ac:dyDescent="0.3">
      <c r="A2" s="172" t="s">
        <v>542</v>
      </c>
      <c r="B2" s="172"/>
      <c r="C2" s="172"/>
      <c r="D2" s="82" t="s">
        <v>246</v>
      </c>
      <c r="E2" s="83" t="str">
        <f>ESF!H2</f>
        <v>Trimestral</v>
      </c>
    </row>
    <row r="3" spans="1:5" s="90" customFormat="1" ht="18.899999999999999" customHeight="1" x14ac:dyDescent="0.3">
      <c r="A3" s="172" t="s">
        <v>653</v>
      </c>
      <c r="B3" s="172"/>
      <c r="C3" s="172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1885493.27</v>
      </c>
      <c r="D10" s="89">
        <v>1477625.73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1885493.27</v>
      </c>
      <c r="D15" s="89">
        <f>SUM(D8:D14)</f>
        <v>1477625.73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2835870.16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2826390.16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9480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2912768.1</v>
      </c>
    </row>
    <row r="29" spans="1:5" x14ac:dyDescent="0.2">
      <c r="A29" s="88">
        <v>1241</v>
      </c>
      <c r="B29" s="84" t="s">
        <v>293</v>
      </c>
      <c r="C29" s="89">
        <v>470318.65</v>
      </c>
    </row>
    <row r="30" spans="1:5" x14ac:dyDescent="0.2">
      <c r="A30" s="88">
        <v>1242</v>
      </c>
      <c r="B30" s="84" t="s">
        <v>294</v>
      </c>
      <c r="C30" s="89">
        <v>0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2377407.9900000002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65041.46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0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104817.16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104817.16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104817.16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  <row r="86" spans="2:5" ht="14.4" x14ac:dyDescent="0.3">
      <c r="B86" s="166" t="s">
        <v>655</v>
      </c>
      <c r="C86"/>
      <c r="D86" s="166" t="s">
        <v>656</v>
      </c>
      <c r="E86" s="194"/>
    </row>
    <row r="87" spans="2:5" ht="14.4" x14ac:dyDescent="0.3">
      <c r="B87" s="166" t="s">
        <v>657</v>
      </c>
      <c r="C87"/>
      <c r="D87" s="166" t="s">
        <v>658</v>
      </c>
      <c r="E87" s="194"/>
    </row>
    <row r="88" spans="2:5" ht="14.4" x14ac:dyDescent="0.3">
      <c r="B88" s="166" t="s">
        <v>659</v>
      </c>
      <c r="C88"/>
      <c r="D88" s="166" t="s">
        <v>660</v>
      </c>
      <c r="E88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17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1" customWidth="1"/>
    <col min="3" max="3" width="11.44140625" style="33" customWidth="1"/>
    <col min="4" max="16384" width="11.441406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workbookViewId="0">
      <selection activeCell="A25" sqref="A25:D27"/>
    </sheetView>
  </sheetViews>
  <sheetFormatPr baseColWidth="10" defaultColWidth="11.44140625" defaultRowHeight="10.199999999999999" x14ac:dyDescent="0.2"/>
  <cols>
    <col min="1" max="1" width="34" style="94" customWidth="1"/>
    <col min="2" max="2" width="46.109375" style="94" customWidth="1"/>
    <col min="3" max="3" width="41.77734375" style="94" customWidth="1"/>
    <col min="4" max="16384" width="11.44140625" style="94"/>
  </cols>
  <sheetData>
    <row r="1" spans="1:3" s="92" customFormat="1" ht="18" customHeight="1" x14ac:dyDescent="0.3">
      <c r="A1" s="173" t="s">
        <v>652</v>
      </c>
      <c r="B1" s="174"/>
      <c r="C1" s="175"/>
    </row>
    <row r="2" spans="1:3" s="92" customFormat="1" ht="18" customHeight="1" x14ac:dyDescent="0.3">
      <c r="A2" s="176" t="s">
        <v>554</v>
      </c>
      <c r="B2" s="177"/>
      <c r="C2" s="178"/>
    </row>
    <row r="3" spans="1:3" s="92" customFormat="1" ht="18" customHeight="1" x14ac:dyDescent="0.3">
      <c r="A3" s="176" t="s">
        <v>653</v>
      </c>
      <c r="B3" s="177"/>
      <c r="C3" s="178"/>
    </row>
    <row r="4" spans="1:3" s="95" customFormat="1" ht="18" customHeight="1" x14ac:dyDescent="0.2">
      <c r="A4" s="179" t="s">
        <v>550</v>
      </c>
      <c r="B4" s="180"/>
      <c r="C4" s="181"/>
    </row>
    <row r="5" spans="1:3" s="93" customFormat="1" x14ac:dyDescent="0.2">
      <c r="A5" s="113" t="s">
        <v>590</v>
      </c>
      <c r="B5" s="113"/>
      <c r="C5" s="114">
        <v>11814635.59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63000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63000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4" x14ac:dyDescent="0.2">
      <c r="A17" s="128">
        <v>3.2</v>
      </c>
      <c r="B17" s="121" t="s">
        <v>599</v>
      </c>
      <c r="C17" s="119">
        <v>0</v>
      </c>
    </row>
    <row r="18" spans="1:4" x14ac:dyDescent="0.2">
      <c r="A18" s="128">
        <v>3.3</v>
      </c>
      <c r="B18" s="123" t="s">
        <v>600</v>
      </c>
      <c r="C18" s="129">
        <v>0</v>
      </c>
    </row>
    <row r="19" spans="1:4" x14ac:dyDescent="0.2">
      <c r="A19" s="115"/>
      <c r="B19" s="130"/>
      <c r="C19" s="131"/>
    </row>
    <row r="20" spans="1:4" x14ac:dyDescent="0.2">
      <c r="A20" s="132" t="s">
        <v>125</v>
      </c>
      <c r="B20" s="132"/>
      <c r="C20" s="114">
        <f>C5+C7-C15</f>
        <v>11877635.59</v>
      </c>
    </row>
    <row r="25" spans="1:4" ht="14.4" x14ac:dyDescent="0.3">
      <c r="A25" s="166" t="s">
        <v>655</v>
      </c>
      <c r="B25"/>
      <c r="C25" s="166" t="s">
        <v>656</v>
      </c>
      <c r="D25" s="194"/>
    </row>
    <row r="26" spans="1:4" ht="14.4" x14ac:dyDescent="0.3">
      <c r="A26" s="166" t="s">
        <v>657</v>
      </c>
      <c r="B26"/>
      <c r="C26" s="166" t="s">
        <v>658</v>
      </c>
      <c r="D26" s="194"/>
    </row>
    <row r="27" spans="1:4" ht="14.4" x14ac:dyDescent="0.3">
      <c r="A27" s="166" t="s">
        <v>659</v>
      </c>
      <c r="B27"/>
      <c r="C27" s="166" t="s">
        <v>660</v>
      </c>
      <c r="D27" s="194"/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opLeftCell="A25" workbookViewId="0">
      <selection sqref="A1:C48"/>
    </sheetView>
  </sheetViews>
  <sheetFormatPr baseColWidth="10" defaultColWidth="11.44140625" defaultRowHeight="10.199999999999999" x14ac:dyDescent="0.2"/>
  <cols>
    <col min="1" max="1" width="3.6640625" style="94" customWidth="1"/>
    <col min="2" max="2" width="57.44140625" style="94" customWidth="1"/>
    <col min="3" max="3" width="49.6640625" style="94" customWidth="1"/>
    <col min="4" max="16384" width="11.44140625" style="94"/>
  </cols>
  <sheetData>
    <row r="1" spans="1:3" s="96" customFormat="1" ht="18.899999999999999" customHeight="1" x14ac:dyDescent="0.3">
      <c r="A1" s="182" t="s">
        <v>652</v>
      </c>
      <c r="B1" s="183"/>
      <c r="C1" s="184"/>
    </row>
    <row r="2" spans="1:3" s="96" customFormat="1" ht="18.899999999999999" customHeight="1" x14ac:dyDescent="0.3">
      <c r="A2" s="185" t="s">
        <v>555</v>
      </c>
      <c r="B2" s="186"/>
      <c r="C2" s="187"/>
    </row>
    <row r="3" spans="1:3" s="96" customFormat="1" ht="18.899999999999999" customHeight="1" x14ac:dyDescent="0.3">
      <c r="A3" s="185" t="s">
        <v>653</v>
      </c>
      <c r="B3" s="186"/>
      <c r="C3" s="187"/>
    </row>
    <row r="4" spans="1:3" s="97" customFormat="1" x14ac:dyDescent="0.2">
      <c r="A4" s="179" t="s">
        <v>550</v>
      </c>
      <c r="B4" s="180"/>
      <c r="C4" s="181"/>
    </row>
    <row r="5" spans="1:3" x14ac:dyDescent="0.2">
      <c r="A5" s="144" t="s">
        <v>603</v>
      </c>
      <c r="B5" s="113"/>
      <c r="C5" s="137">
        <v>11128208.1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253012.7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64312.7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188700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4.4" x14ac:dyDescent="0.3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104817.16</v>
      </c>
    </row>
    <row r="31" spans="1:3" x14ac:dyDescent="0.2">
      <c r="A31" s="154" t="s">
        <v>625</v>
      </c>
      <c r="B31" s="136" t="s">
        <v>496</v>
      </c>
      <c r="C31" s="147">
        <v>104817.16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5" x14ac:dyDescent="0.2">
      <c r="A33" s="154" t="s">
        <v>627</v>
      </c>
      <c r="B33" s="136" t="s">
        <v>506</v>
      </c>
      <c r="C33" s="147">
        <v>0</v>
      </c>
    </row>
    <row r="34" spans="1:5" x14ac:dyDescent="0.2">
      <c r="A34" s="154" t="s">
        <v>628</v>
      </c>
      <c r="B34" s="136" t="s">
        <v>629</v>
      </c>
      <c r="C34" s="147">
        <v>0</v>
      </c>
    </row>
    <row r="35" spans="1:5" x14ac:dyDescent="0.2">
      <c r="A35" s="154" t="s">
        <v>630</v>
      </c>
      <c r="B35" s="136" t="s">
        <v>631</v>
      </c>
      <c r="C35" s="147">
        <v>0</v>
      </c>
    </row>
    <row r="36" spans="1:5" x14ac:dyDescent="0.2">
      <c r="A36" s="154" t="s">
        <v>632</v>
      </c>
      <c r="B36" s="136" t="s">
        <v>514</v>
      </c>
      <c r="C36" s="147">
        <v>0</v>
      </c>
    </row>
    <row r="37" spans="1:5" x14ac:dyDescent="0.2">
      <c r="A37" s="154" t="s">
        <v>633</v>
      </c>
      <c r="B37" s="146" t="s">
        <v>634</v>
      </c>
      <c r="C37" s="153">
        <v>0</v>
      </c>
    </row>
    <row r="38" spans="1:5" x14ac:dyDescent="0.2">
      <c r="A38" s="138"/>
      <c r="B38" s="141"/>
      <c r="C38" s="142"/>
    </row>
    <row r="39" spans="1:5" x14ac:dyDescent="0.2">
      <c r="A39" s="143" t="s">
        <v>127</v>
      </c>
      <c r="B39" s="113"/>
      <c r="C39" s="114">
        <f>C5-C7+C30</f>
        <v>10980012.560000001</v>
      </c>
    </row>
    <row r="45" spans="1:5" ht="14.4" x14ac:dyDescent="0.3">
      <c r="A45" s="84"/>
      <c r="B45" s="166" t="s">
        <v>655</v>
      </c>
      <c r="C45" s="166" t="s">
        <v>656</v>
      </c>
      <c r="E45" s="194"/>
    </row>
    <row r="46" spans="1:5" ht="14.4" x14ac:dyDescent="0.3">
      <c r="A46" s="84"/>
      <c r="B46" s="166" t="s">
        <v>657</v>
      </c>
      <c r="C46" s="166" t="s">
        <v>658</v>
      </c>
      <c r="E46" s="194"/>
    </row>
    <row r="47" spans="1:5" ht="14.4" x14ac:dyDescent="0.3">
      <c r="A47" s="84"/>
      <c r="B47" s="166" t="s">
        <v>659</v>
      </c>
      <c r="C47" s="166" t="s">
        <v>660</v>
      </c>
      <c r="E47" s="194"/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sqref="A1:H58"/>
    </sheetView>
  </sheetViews>
  <sheetFormatPr baseColWidth="10" defaultColWidth="9.109375" defaultRowHeight="10.199999999999999" x14ac:dyDescent="0.2"/>
  <cols>
    <col min="1" max="1" width="10" style="84" customWidth="1"/>
    <col min="2" max="2" width="68.5546875" style="84" bestFit="1" customWidth="1"/>
    <col min="3" max="3" width="17.44140625" style="84" bestFit="1" customWidth="1"/>
    <col min="4" max="5" width="23.6640625" style="84" bestFit="1" customWidth="1"/>
    <col min="6" max="6" width="19.33203125" style="84" customWidth="1"/>
    <col min="7" max="7" width="20.5546875" style="84" customWidth="1"/>
    <col min="8" max="10" width="20.33203125" style="84" customWidth="1"/>
    <col min="11" max="16384" width="9.109375" style="84"/>
  </cols>
  <sheetData>
    <row r="1" spans="1:10" ht="18.899999999999999" customHeight="1" x14ac:dyDescent="0.2">
      <c r="A1" s="172" t="s">
        <v>652</v>
      </c>
      <c r="B1" s="188"/>
      <c r="C1" s="188"/>
      <c r="D1" s="188"/>
      <c r="E1" s="188"/>
      <c r="F1" s="188"/>
      <c r="G1" s="82" t="s">
        <v>244</v>
      </c>
      <c r="H1" s="83">
        <f>'Notas a los Edos Financieros'!E1</f>
        <v>2019</v>
      </c>
    </row>
    <row r="2" spans="1:10" ht="18.899999999999999" customHeight="1" x14ac:dyDescent="0.2">
      <c r="A2" s="172" t="s">
        <v>556</v>
      </c>
      <c r="B2" s="188"/>
      <c r="C2" s="188"/>
      <c r="D2" s="188"/>
      <c r="E2" s="188"/>
      <c r="F2" s="188"/>
      <c r="G2" s="82" t="s">
        <v>246</v>
      </c>
      <c r="H2" s="83" t="str">
        <f>'Notas a los Edos Financieros'!E2</f>
        <v>Trimestral</v>
      </c>
    </row>
    <row r="3" spans="1:10" ht="18.899999999999999" customHeight="1" x14ac:dyDescent="0.2">
      <c r="A3" s="189" t="s">
        <v>653</v>
      </c>
      <c r="B3" s="190"/>
      <c r="C3" s="190"/>
      <c r="D3" s="190"/>
      <c r="E3" s="190"/>
      <c r="F3" s="190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  <row r="53" spans="2:5" ht="14.4" x14ac:dyDescent="0.3">
      <c r="B53" s="166" t="s">
        <v>655</v>
      </c>
      <c r="C53"/>
      <c r="D53" s="166" t="s">
        <v>656</v>
      </c>
      <c r="E53" s="194"/>
    </row>
    <row r="54" spans="2:5" ht="14.4" x14ac:dyDescent="0.3">
      <c r="B54" s="166" t="s">
        <v>657</v>
      </c>
      <c r="C54"/>
      <c r="D54" s="166" t="s">
        <v>658</v>
      </c>
      <c r="E54" s="194"/>
    </row>
    <row r="55" spans="2:5" ht="14.4" x14ac:dyDescent="0.3">
      <c r="B55" s="166" t="s">
        <v>659</v>
      </c>
      <c r="C55"/>
      <c r="D55" s="166" t="s">
        <v>660</v>
      </c>
      <c r="E55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" customHeight="1" x14ac:dyDescent="0.2">
      <c r="A5" s="191" t="s">
        <v>37</v>
      </c>
      <c r="B5" s="191"/>
      <c r="C5" s="191"/>
      <c r="D5" s="191"/>
      <c r="E5" s="19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2" t="s">
        <v>41</v>
      </c>
      <c r="C10" s="192"/>
      <c r="D10" s="192"/>
      <c r="E10" s="192"/>
    </row>
    <row r="11" spans="1:8" s="11" customFormat="1" ht="12.9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2" t="s">
        <v>45</v>
      </c>
      <c r="C12" s="192"/>
      <c r="D12" s="192"/>
      <c r="E12" s="192"/>
    </row>
    <row r="13" spans="1:8" s="11" customFormat="1" ht="26.1" customHeight="1" x14ac:dyDescent="0.2">
      <c r="A13" s="158" t="s">
        <v>46</v>
      </c>
      <c r="B13" s="192" t="s">
        <v>47</v>
      </c>
      <c r="C13" s="192"/>
      <c r="D13" s="192"/>
      <c r="E13" s="192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" customHeight="1" x14ac:dyDescent="0.2">
      <c r="A16" s="158" t="s">
        <v>50</v>
      </c>
    </row>
    <row r="17" spans="1:8" s="11" customFormat="1" ht="12.9" customHeight="1" x14ac:dyDescent="0.2">
      <c r="A17" s="28"/>
    </row>
    <row r="18" spans="1:8" s="11" customFormat="1" ht="12.9" customHeight="1" x14ac:dyDescent="0.2">
      <c r="A18" s="14" t="s">
        <v>641</v>
      </c>
    </row>
    <row r="19" spans="1:8" s="11" customFormat="1" ht="12.9" customHeight="1" x14ac:dyDescent="0.2">
      <c r="A19" s="159" t="s">
        <v>639</v>
      </c>
    </row>
    <row r="20" spans="1:8" s="11" customFormat="1" ht="12.9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5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3" t="s">
        <v>52</v>
      </c>
      <c r="C31" s="193"/>
      <c r="D31" s="193"/>
      <c r="E31" s="193"/>
      <c r="H31" s="15"/>
    </row>
    <row r="32" spans="1:8" s="11" customFormat="1" ht="20.399999999999999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5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2020-01-24T15:38:05Z</cp:lastPrinted>
  <dcterms:created xsi:type="dcterms:W3CDTF">2012-12-11T20:36:24Z</dcterms:created>
  <dcterms:modified xsi:type="dcterms:W3CDTF">2020-01-24T15:40:53Z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